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 codeName="{3D1A710C-6663-3D7B-7F91-EC182F24A4BC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011079\Desktop\"/>
    </mc:Choice>
  </mc:AlternateContent>
  <xr:revisionPtr revIDLastSave="0" documentId="13_ncr:1_{92465CDF-E347-46B6-82AF-6D6BF7DE96B1}" xr6:coauthVersionLast="36" xr6:coauthVersionMax="36" xr10:uidLastSave="{00000000-0000-0000-0000-000000000000}"/>
  <bookViews>
    <workbookView xWindow="0" yWindow="0" windowWidth="15330" windowHeight="5430" xr2:uid="{00000000-000D-0000-FFFF-FFFF00000000}"/>
  </bookViews>
  <sheets>
    <sheet name="Sheet1" sheetId="1" r:id="rId1"/>
  </sheets>
  <functionGroups builtInGroupCount="19"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2" i="1" l="1"/>
  <c r="G9" i="1"/>
  <c r="D5" i="1" l="1"/>
  <c r="D4" i="1"/>
  <c r="C3" i="1"/>
  <c r="E5" i="1" l="1"/>
  <c r="E4" i="1"/>
  <c r="A12" i="1" l="1"/>
  <c r="A16" i="1" s="1"/>
  <c r="A11" i="1"/>
  <c r="A15" i="1" s="1"/>
  <c r="A10" i="1"/>
  <c r="A14" i="1" s="1"/>
  <c r="A9" i="1"/>
  <c r="A13" i="1" s="1"/>
  <c r="A17" i="1" l="1"/>
  <c r="F8" i="1" s="1"/>
  <c r="F4" i="1"/>
  <c r="G4" i="1"/>
  <c r="F9" i="1" l="1"/>
  <c r="F10" i="1"/>
  <c r="F7" i="1" s="1"/>
  <c r="G8" i="1"/>
  <c r="E13" i="1"/>
  <c r="A38" i="1" l="1"/>
  <c r="A34" i="1"/>
  <c r="A30" i="1"/>
  <c r="A26" i="1"/>
  <c r="A22" i="1"/>
  <c r="A18" i="1"/>
  <c r="A37" i="1"/>
  <c r="A33" i="1"/>
  <c r="A29" i="1"/>
  <c r="A25" i="1"/>
  <c r="A21" i="1"/>
  <c r="A40" i="1"/>
  <c r="A36" i="1"/>
  <c r="A32" i="1"/>
  <c r="A28" i="1"/>
  <c r="A24" i="1"/>
  <c r="A20" i="1"/>
  <c r="A39" i="1"/>
  <c r="A35" i="1"/>
  <c r="A31" i="1"/>
  <c r="A27" i="1"/>
  <c r="A23" i="1"/>
  <c r="A19" i="1"/>
  <c r="F13" i="1" l="1"/>
  <c r="G13" i="1" l="1"/>
  <c r="G10" i="1"/>
</calcChain>
</file>

<file path=xl/sharedStrings.xml><?xml version="1.0" encoding="utf-8"?>
<sst xmlns="http://schemas.openxmlformats.org/spreadsheetml/2006/main" count="13" uniqueCount="13">
  <si>
    <t>Float 32 bit</t>
  </si>
  <si>
    <t>Register</t>
  </si>
  <si>
    <t>Hexadecimal</t>
  </si>
  <si>
    <t>Hexadecimal combined</t>
  </si>
  <si>
    <t>DEC</t>
  </si>
  <si>
    <t>HEX</t>
  </si>
  <si>
    <t>big endian</t>
  </si>
  <si>
    <t>big endian word swap</t>
  </si>
  <si>
    <t>little endian</t>
  </si>
  <si>
    <t>little endian word swap</t>
  </si>
  <si>
    <t>Sign</t>
  </si>
  <si>
    <t>Exponent</t>
  </si>
  <si>
    <t>Mantissa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</si>
</sst>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0.0000"/>
  </numFmts>
  <fonts count="6" x14ac:knownFonts="1">
    <font>
      <sz val="10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sz val="16"/>
      <name val="Arial"/>
      <family val="2"/>
    </font>
    <font>
      <sz val="14"/>
      <color theme="1"/>
      <name val="Arial"/>
      <family val="2"/>
      <scheme val="minor"/>
    </font>
    <font>
      <sz val="8"/>
      <color theme="1"/>
      <name val="Courier New"/>
      <family val="3"/>
    </font>
    <font>
      <sz val="1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1" fillId="2" borderId="1" xfId="0" quotePrefix="1" applyNumberFormat="1" applyFont="1" applyFill="1" applyBorder="1" applyAlignment="1"/>
    <xf numFmtId="1" fontId="1" fillId="2" borderId="2" xfId="0" quotePrefix="1" applyNumberFormat="1" applyFont="1" applyFill="1" applyBorder="1" applyAlignment="1"/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/>
    <xf numFmtId="0" fontId="3" fillId="0" borderId="0" xfId="0" applyFont="1" applyAlignment="1">
      <alignment horizontal="left"/>
    </xf>
    <xf numFmtId="2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165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2" dropStyle="combo" dx="22" fmlaLink="$A$1" fmlaRange="$A$2:$A$3" sel="1" val="0"/>
</file>

<file path=xl/ctrlProps/ctrlProp2.xml><?xml version="1.0" encoding="utf-8"?>
<formControlPr xmlns="http://schemas.microsoft.com/office/spreadsheetml/2009/9/main" objectType="Drop" dropLines="4" dropStyle="combo" dx="22" fmlaLink="$A$4" fmlaRange="$A$5:$A$8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447675</xdr:colOff>
          <xdr:row>0</xdr:row>
          <xdr:rowOff>114300</xdr:rowOff>
        </xdr:from>
        <xdr:to>
          <xdr:col>3</xdr:col>
          <xdr:colOff>9525</xdr:colOff>
          <xdr:row>1</xdr:row>
          <xdr:rowOff>161925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0</xdr:row>
          <xdr:rowOff>85725</xdr:rowOff>
        </xdr:from>
        <xdr:to>
          <xdr:col>6</xdr:col>
          <xdr:colOff>0</xdr:colOff>
          <xdr:row>1</xdr:row>
          <xdr:rowOff>171450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219076</xdr:colOff>
      <xdr:row>10</xdr:row>
      <xdr:rowOff>161924</xdr:rowOff>
    </xdr:from>
    <xdr:to>
      <xdr:col>4</xdr:col>
      <xdr:colOff>581026</xdr:colOff>
      <xdr:row>12</xdr:row>
      <xdr:rowOff>38099</xdr:rowOff>
    </xdr:to>
    <xdr:sp macro="" textlink="">
      <xdr:nvSpPr>
        <xdr:cNvPr id="2" name="Double Bracke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352926" y="2324099"/>
          <a:ext cx="361950" cy="200025"/>
        </a:xfrm>
        <a:prstGeom prst="bracketPair">
          <a:avLst/>
        </a:prstGeom>
        <a:ln w="28575">
          <a:solidFill>
            <a:srgbClr val="5F5F6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619126</xdr:colOff>
      <xdr:row>12</xdr:row>
      <xdr:rowOff>1</xdr:rowOff>
    </xdr:from>
    <xdr:to>
      <xdr:col>5</xdr:col>
      <xdr:colOff>114301</xdr:colOff>
      <xdr:row>13</xdr:row>
      <xdr:rowOff>19051</xdr:rowOff>
    </xdr:to>
    <xdr:sp macro="" textlink="">
      <xdr:nvSpPr>
        <xdr:cNvPr id="3" name="Multiplication Sig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48151" y="2486026"/>
          <a:ext cx="247650" cy="247650"/>
        </a:xfrm>
        <a:prstGeom prst="mathMultiply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144000" tIns="144000" rIns="144000" bIns="144000" numCol="1" spcCol="0" rtlCol="0" fromWordArt="0" anchor="ctr" anchorCtr="0" forceAA="0" compatLnSpc="1">
          <a:prstTxWarp prst="textNoShape">
            <a:avLst/>
          </a:prstTxWarp>
          <a:normAutofit/>
        </a:bodyPr>
        <a:lstStyle/>
        <a:p>
          <a:pPr algn="ctr"/>
          <a:endParaRPr lang="en-US" sz="2000" dirty="0">
            <a:solidFill>
              <a:srgbClr val="5F5F64"/>
            </a:solidFill>
          </a:endParaRPr>
        </a:p>
      </xdr:txBody>
    </xdr:sp>
    <xdr:clientData/>
  </xdr:twoCellAnchor>
  <xdr:twoCellAnchor>
    <xdr:from>
      <xdr:col>5</xdr:col>
      <xdr:colOff>1400175</xdr:colOff>
      <xdr:row>11</xdr:row>
      <xdr:rowOff>133350</xdr:rowOff>
    </xdr:from>
    <xdr:to>
      <xdr:col>6</xdr:col>
      <xdr:colOff>114300</xdr:colOff>
      <xdr:row>13</xdr:row>
      <xdr:rowOff>47625</xdr:rowOff>
    </xdr:to>
    <xdr:sp macro="" textlink="">
      <xdr:nvSpPr>
        <xdr:cNvPr id="4" name="Equal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781675" y="2466975"/>
          <a:ext cx="304800" cy="304800"/>
        </a:xfrm>
        <a:prstGeom prst="mathEqual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144000" tIns="144000" rIns="144000" bIns="144000" numCol="1" spcCol="0" rtlCol="0" fromWordArt="0" anchor="ctr" anchorCtr="0" forceAA="0" compatLnSpc="1">
          <a:prstTxWarp prst="textNoShape">
            <a:avLst/>
          </a:prstTxWarp>
          <a:normAutofit/>
        </a:bodyPr>
        <a:lstStyle/>
        <a:p>
          <a:pPr algn="ctr"/>
          <a:endParaRPr lang="en-US" sz="2000" dirty="0">
            <a:solidFill>
              <a:srgbClr val="5F5F64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KF Colour 16-9">
  <a:themeElements>
    <a:clrScheme name="SKF Colour 2016">
      <a:dk1>
        <a:sysClr val="windowText" lastClr="000000"/>
      </a:dk1>
      <a:lt1>
        <a:sysClr val="window" lastClr="FFFFFF"/>
      </a:lt1>
      <a:dk2>
        <a:srgbClr val="5F5F64"/>
      </a:dk2>
      <a:lt2>
        <a:srgbClr val="D9E8DD"/>
      </a:lt2>
      <a:accent1>
        <a:srgbClr val="0F58D6"/>
      </a:accent1>
      <a:accent2>
        <a:srgbClr val="C8E6E6"/>
      </a:accent2>
      <a:accent3>
        <a:srgbClr val="88C008"/>
      </a:accent3>
      <a:accent4>
        <a:srgbClr val="E0E0C7"/>
      </a:accent4>
      <a:accent5>
        <a:srgbClr val="FF8004"/>
      </a:accent5>
      <a:accent6>
        <a:srgbClr val="786251"/>
      </a:accent6>
      <a:hlink>
        <a:srgbClr val="0F58D6"/>
      </a:hlink>
      <a:folHlink>
        <a:srgbClr val="781E93"/>
      </a:folHlink>
    </a:clrScheme>
    <a:fontScheme name="SKF Arial">
      <a:majorFont>
        <a:latin typeface="Arial"/>
        <a:ea typeface="STKaiti"/>
        <a:cs typeface=""/>
      </a:majorFont>
      <a:minorFont>
        <a:latin typeface="Arial"/>
        <a:ea typeface="STKait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D9E8DD"/>
        </a:solidFill>
        <a:ln>
          <a:noFill/>
        </a:ln>
      </a:spPr>
      <a:bodyPr rot="0" spcFirstLastPara="0" vertOverflow="overflow" horzOverflow="overflow" vert="horz" wrap="square" lIns="144000" tIns="144000" rIns="144000" bIns="144000" numCol="1" spcCol="0" rtlCol="0" fromWordArt="0" anchor="ctr" anchorCtr="0" forceAA="0" compatLnSpc="1">
        <a:prstTxWarp prst="textNoShape">
          <a:avLst/>
        </a:prstTxWarp>
        <a:normAutofit/>
      </a:bodyPr>
      <a:lstStyle>
        <a:defPPr algn="ctr">
          <a:defRPr sz="2000" dirty="0" smtClean="0">
            <a:solidFill>
              <a:srgbClr val="5F5F64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rgbClr val="5F5F64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>
          <a:buClr>
            <a:schemeClr val="accent1"/>
          </a:buClr>
          <a:defRPr sz="2000" dirty="0" err="1" smtClean="0">
            <a:solidFill>
              <a:srgbClr val="5F5F64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SKF Colour 16-9" id="{5781495D-7C1D-41FB-84C9-E7579578AEF0}" vid="{56CF9E9C-A6F7-41FD-9C5B-AC262F5FDBCE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0"/>
  <sheetViews>
    <sheetView showGridLines="0" tabSelected="1" topLeftCell="B1" zoomScaleNormal="100" workbookViewId="0">
      <selection activeCell="C4" sqref="C4"/>
    </sheetView>
  </sheetViews>
  <sheetFormatPr defaultRowHeight="12.75" x14ac:dyDescent="0.2"/>
  <cols>
    <col min="1" max="1" width="7.5703125" hidden="1" customWidth="1"/>
    <col min="2" max="2" width="14.5703125" customWidth="1"/>
    <col min="3" max="3" width="19.42578125" customWidth="1"/>
    <col min="4" max="4" width="20.42578125" style="1" customWidth="1"/>
    <col min="5" max="5" width="11.28515625" style="1" customWidth="1"/>
    <col min="6" max="6" width="23.85546875" customWidth="1"/>
    <col min="7" max="7" width="22.28515625" customWidth="1"/>
  </cols>
  <sheetData>
    <row r="1" spans="1:7" x14ac:dyDescent="0.2">
      <c r="A1">
        <v>1</v>
      </c>
    </row>
    <row r="2" spans="1:7" ht="15.75" customHeight="1" x14ac:dyDescent="0.2">
      <c r="A2" t="s">
        <v>4</v>
      </c>
    </row>
    <row r="3" spans="1:7" ht="40.5" x14ac:dyDescent="0.2">
      <c r="A3" t="s">
        <v>5</v>
      </c>
      <c r="B3" s="2" t="s">
        <v>1</v>
      </c>
      <c r="C3" s="2" t="str">
        <f>IF(A1=1,"Decimal value","Hexadecimal value")</f>
        <v>Decimal value</v>
      </c>
      <c r="D3" s="2" t="s">
        <v>2</v>
      </c>
      <c r="E3" s="3"/>
      <c r="F3" s="2" t="s">
        <v>3</v>
      </c>
      <c r="G3" s="3" t="s">
        <v>0</v>
      </c>
    </row>
    <row r="4" spans="1:7" ht="20.25" x14ac:dyDescent="0.3">
      <c r="A4">
        <v>1</v>
      </c>
      <c r="B4" s="4">
        <v>1</v>
      </c>
      <c r="C4" s="6">
        <v>26214</v>
      </c>
      <c r="D4" s="5" t="str">
        <f>IF(A1=2,(C4),DEC2HEX(C4))</f>
        <v>6666</v>
      </c>
      <c r="E4" s="5" t="str">
        <f t="shared" ref="E4:E5" si="0">IF(LEN(D4)=4,D4,IF(LEN(D4)=3,CONCATENATE("0",D4),IF(LEN(D4)=2,CONCATENATE("00",D4),IF(LEN(D4)=1,CONCATENATE("000",D4),RIGHT(D4,4)))))</f>
        <v>6666</v>
      </c>
      <c r="F4" s="19" t="str">
        <f>CONCATENATE(A9,A10,A11,A12)</f>
        <v>40866666</v>
      </c>
      <c r="G4" s="19">
        <f>HEX2DECFL(F4)</f>
        <v>4.1999998092651367</v>
      </c>
    </row>
    <row r="5" spans="1:7" ht="20.25" x14ac:dyDescent="0.3">
      <c r="A5" t="s">
        <v>6</v>
      </c>
      <c r="B5" s="4">
        <v>2</v>
      </c>
      <c r="C5" s="7">
        <v>16518</v>
      </c>
      <c r="D5" s="5" t="str">
        <f>IF(A1=2,(C5),DEC2HEX(C5))</f>
        <v>4086</v>
      </c>
      <c r="E5" s="5" t="str">
        <f t="shared" si="0"/>
        <v>4086</v>
      </c>
      <c r="F5" s="20"/>
      <c r="G5" s="20"/>
    </row>
    <row r="6" spans="1:7" x14ac:dyDescent="0.2">
      <c r="A6" t="s">
        <v>7</v>
      </c>
    </row>
    <row r="7" spans="1:7" ht="13.5" x14ac:dyDescent="0.25">
      <c r="A7" t="s">
        <v>8</v>
      </c>
      <c r="F7" s="16" t="str">
        <f>CONCATENATE(F8," ",F9," ",F10)</f>
        <v>0 10000001 00001100110011001100110</v>
      </c>
    </row>
    <row r="8" spans="1:7" x14ac:dyDescent="0.2">
      <c r="A8" t="s">
        <v>9</v>
      </c>
      <c r="E8" s="8" t="s">
        <v>10</v>
      </c>
      <c r="F8" s="14">
        <f>LEFT(A17,1)*1</f>
        <v>0</v>
      </c>
      <c r="G8" s="1" t="str">
        <f>IF(F8=1,"Neg","Pos")</f>
        <v>Pos</v>
      </c>
    </row>
    <row r="9" spans="1:7" x14ac:dyDescent="0.2">
      <c r="A9" t="str">
        <f>IF(A4=1,LEFT(E5,2),IF(A4=2,LEFT(E4,2),IF(A4=3,RIGHT(E4,2),RIGHT(E5,2))))</f>
        <v>40</v>
      </c>
      <c r="B9" s="9"/>
      <c r="E9" s="8" t="s">
        <v>11</v>
      </c>
      <c r="F9" s="15" t="str">
        <f>MID(A17,2,8)</f>
        <v>10000001</v>
      </c>
      <c r="G9" s="1">
        <f>BIN2DEC(F9)-127</f>
        <v>2</v>
      </c>
    </row>
    <row r="10" spans="1:7" x14ac:dyDescent="0.2">
      <c r="A10" t="str">
        <f>IF(A4=1,RIGHT(E5,2),IF(A4=2,RIGHT(E4,2),IF(A4=3,LEFT(E4,2),LEFT(E5,2))))</f>
        <v>86</v>
      </c>
      <c r="B10" s="9"/>
      <c r="E10" s="8" t="s">
        <v>12</v>
      </c>
      <c r="F10" s="15" t="str">
        <f>RIGHT(A17,23)</f>
        <v>00001100110011001100110</v>
      </c>
      <c r="G10" s="17">
        <f>F13</f>
        <v>1.0499999523162842</v>
      </c>
    </row>
    <row r="11" spans="1:7" x14ac:dyDescent="0.2">
      <c r="A11" t="str">
        <f>IF(A4=1,LEFT(E4,2),IF(A4=2,LEFT(E5,2),IF(A4=3,RIGHT(E5,2),RIGHT(E4,2))))</f>
        <v>66</v>
      </c>
      <c r="B11" s="9"/>
      <c r="G11" s="1"/>
    </row>
    <row r="12" spans="1:7" x14ac:dyDescent="0.2">
      <c r="A12" t="str">
        <f>IF(A4=1,RIGHT(E4,2),IF(A4=2,RIGHT(E5,2),IF(A4=3,LEFT(E5,2),LEFT(E4,2))))</f>
        <v>66</v>
      </c>
      <c r="B12" s="9"/>
      <c r="E12" s="1">
        <f>G9</f>
        <v>2</v>
      </c>
      <c r="G12" s="1"/>
    </row>
    <row r="13" spans="1:7" ht="18" x14ac:dyDescent="0.25">
      <c r="A13" s="10" t="str">
        <f>RIGHT("00000000"&amp;HEX2BIN(A9),8)</f>
        <v>01000000</v>
      </c>
      <c r="E13" s="12">
        <f>IF(F8=1,-2,2)</f>
        <v>2</v>
      </c>
      <c r="F13" s="17">
        <f>SUM(A18:A40)+1</f>
        <v>1.0499999523162842</v>
      </c>
      <c r="G13" s="18">
        <f>(E13^E12)*F13</f>
        <v>4.1999998092651367</v>
      </c>
    </row>
    <row r="14" spans="1:7" x14ac:dyDescent="0.2">
      <c r="A14" s="10" t="str">
        <f>RIGHT("00000000"&amp;HEX2BIN(A10),8)</f>
        <v>10000110</v>
      </c>
      <c r="B14" s="10"/>
    </row>
    <row r="15" spans="1:7" x14ac:dyDescent="0.2">
      <c r="A15" s="10" t="str">
        <f>RIGHT("00000000"&amp;HEX2BIN(A11),8)</f>
        <v>01100110</v>
      </c>
    </row>
    <row r="16" spans="1:7" x14ac:dyDescent="0.2">
      <c r="A16" s="10" t="str">
        <f>RIGHT("00000000"&amp;HEX2BIN(A12),8)</f>
        <v>01100110</v>
      </c>
    </row>
    <row r="17" spans="1:2" x14ac:dyDescent="0.2">
      <c r="A17" s="10" t="str">
        <f>CONCATENATE(A13,A14,A15,A16)</f>
        <v>01000000100001100110011001100110</v>
      </c>
    </row>
    <row r="18" spans="1:2" x14ac:dyDescent="0.2">
      <c r="A18" s="13">
        <f>MID(F$10,1,1)*0.5</f>
        <v>0</v>
      </c>
    </row>
    <row r="19" spans="1:2" x14ac:dyDescent="0.2">
      <c r="A19" s="13">
        <f>MID(F$10,2,1)*1/4</f>
        <v>0</v>
      </c>
    </row>
    <row r="20" spans="1:2" x14ac:dyDescent="0.2">
      <c r="A20" s="13">
        <f>MID(F$10,3,1)*1/8</f>
        <v>0</v>
      </c>
    </row>
    <row r="21" spans="1:2" x14ac:dyDescent="0.2">
      <c r="A21" s="13">
        <f>MID(F$10,4,1)*1/16</f>
        <v>0</v>
      </c>
      <c r="B21" s="11"/>
    </row>
    <row r="22" spans="1:2" x14ac:dyDescent="0.2">
      <c r="A22" s="13">
        <f>MID(F$10,5,1)*1/32</f>
        <v>3.125E-2</v>
      </c>
      <c r="B22" s="11"/>
    </row>
    <row r="23" spans="1:2" x14ac:dyDescent="0.2">
      <c r="A23" s="13">
        <f>MID(F$10,6,1)*1/64</f>
        <v>1.5625E-2</v>
      </c>
      <c r="B23" s="11"/>
    </row>
    <row r="24" spans="1:2" x14ac:dyDescent="0.2">
      <c r="A24" s="13">
        <f>MID(F$10,7,1)*1/128</f>
        <v>0</v>
      </c>
      <c r="B24" s="11"/>
    </row>
    <row r="25" spans="1:2" x14ac:dyDescent="0.2">
      <c r="A25" s="13">
        <f>MID(F$10,8,1)*1/256</f>
        <v>0</v>
      </c>
      <c r="B25" s="11"/>
    </row>
    <row r="26" spans="1:2" x14ac:dyDescent="0.2">
      <c r="A26" s="13">
        <f>MID(F$10,9,1)*1/512</f>
        <v>1.953125E-3</v>
      </c>
      <c r="B26" s="11"/>
    </row>
    <row r="27" spans="1:2" x14ac:dyDescent="0.2">
      <c r="A27" s="13">
        <f>MID(F$10,10,1)*1/1024</f>
        <v>9.765625E-4</v>
      </c>
      <c r="B27" s="11"/>
    </row>
    <row r="28" spans="1:2" x14ac:dyDescent="0.2">
      <c r="A28" s="13">
        <f>MID(F$10,11,1)*1/2048</f>
        <v>0</v>
      </c>
      <c r="B28" s="11"/>
    </row>
    <row r="29" spans="1:2" x14ac:dyDescent="0.2">
      <c r="A29" s="13">
        <f>MID(F$10,12,1)*1/4096</f>
        <v>0</v>
      </c>
      <c r="B29" s="11"/>
    </row>
    <row r="30" spans="1:2" x14ac:dyDescent="0.2">
      <c r="A30" s="13">
        <f>MID(F$10,13,1)*1/8192</f>
        <v>1.220703125E-4</v>
      </c>
      <c r="B30" s="11"/>
    </row>
    <row r="31" spans="1:2" x14ac:dyDescent="0.2">
      <c r="A31" s="13">
        <f>MID(F$10,14,1)*1/16384</f>
        <v>6.103515625E-5</v>
      </c>
      <c r="B31" s="11"/>
    </row>
    <row r="32" spans="1:2" x14ac:dyDescent="0.2">
      <c r="A32" s="13">
        <f>MID(F$10,15,1)*1/32768</f>
        <v>0</v>
      </c>
      <c r="B32" s="11"/>
    </row>
    <row r="33" spans="1:2" x14ac:dyDescent="0.2">
      <c r="A33" s="13">
        <f>MID(F$10,16,1)*1/65536</f>
        <v>0</v>
      </c>
      <c r="B33" s="11"/>
    </row>
    <row r="34" spans="1:2" x14ac:dyDescent="0.2">
      <c r="A34" s="13">
        <f>MID(F$10,17,1)*1/131072</f>
        <v>7.62939453125E-6</v>
      </c>
      <c r="B34" s="11"/>
    </row>
    <row r="35" spans="1:2" x14ac:dyDescent="0.2">
      <c r="A35" s="13">
        <f>MID(F$10,18,1)*1/262144</f>
        <v>3.814697265625E-6</v>
      </c>
      <c r="B35" s="11"/>
    </row>
    <row r="36" spans="1:2" x14ac:dyDescent="0.2">
      <c r="A36" s="13">
        <f>MID(F$10,19,1)*1/524288</f>
        <v>0</v>
      </c>
      <c r="B36" s="11"/>
    </row>
    <row r="37" spans="1:2" x14ac:dyDescent="0.2">
      <c r="A37" s="13">
        <f>MID(F$10,20,1)*1/1048576</f>
        <v>0</v>
      </c>
      <c r="B37" s="11"/>
    </row>
    <row r="38" spans="1:2" x14ac:dyDescent="0.2">
      <c r="A38" s="13">
        <f>MID(F$10,21,1)*1/2097152</f>
        <v>4.76837158203125E-7</v>
      </c>
      <c r="B38" s="11"/>
    </row>
    <row r="39" spans="1:2" x14ac:dyDescent="0.2">
      <c r="A39" s="13">
        <f>MID(F$10,22,1)*1/4194304</f>
        <v>2.384185791015625E-7</v>
      </c>
      <c r="B39" s="11"/>
    </row>
    <row r="40" spans="1:2" x14ac:dyDescent="0.2">
      <c r="A40" s="13">
        <f>MID(F$10,23,1)*1/8388608</f>
        <v>0</v>
      </c>
      <c r="B40" s="11"/>
    </row>
  </sheetData>
  <mergeCells count="2">
    <mergeCell ref="F4:F5"/>
    <mergeCell ref="G4:G5"/>
  </mergeCells>
  <pageMargins left="0.7" right="0.7" top="0.75" bottom="0.75" header="0.3" footer="0.3"/>
  <pageSetup paperSize="9" orientation="portrait" r:id="rId1"/>
  <headerFooter>
    <oddHeader>&amp;L&amp;"-,Bold"&amp;A&amp;R&amp;8&amp;P (&amp;N)</oddHeader>
    <oddFooter>&amp;L&amp;8&amp;D &amp;T&amp;R&amp;8&amp;F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447675</xdr:colOff>
                    <xdr:row>0</xdr:row>
                    <xdr:rowOff>114300</xdr:rowOff>
                  </from>
                  <to>
                    <xdr:col>3</xdr:col>
                    <xdr:colOff>9525</xdr:colOff>
                    <xdr:row>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752475</xdr:colOff>
                    <xdr:row>0</xdr:row>
                    <xdr:rowOff>85725</xdr:rowOff>
                  </from>
                  <to>
                    <xdr:col>6</xdr:col>
                    <xdr:colOff>0</xdr:colOff>
                    <xdr:row>1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Marcel de Boer</cp:lastModifiedBy>
  <dcterms:created xsi:type="dcterms:W3CDTF">2018-04-11T08:47:02Z</dcterms:created>
  <dcterms:modified xsi:type="dcterms:W3CDTF">2019-11-21T14:55:52Z</dcterms:modified>
</cp:coreProperties>
</file>